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O\AV\042\1 výzva\"/>
    </mc:Choice>
  </mc:AlternateContent>
  <xr:revisionPtr revIDLastSave="0" documentId="13_ncr:1_{A77F732F-AE5D-4E76-9DCD-EB8B364E1E0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</sheets>
  <definedNames>
    <definedName name="_xlnm.Print_Area" localSheetId="0">AVT!$B$1:$V$11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R10" i="1" s="1"/>
  <c r="P7" i="1"/>
  <c r="Q10" i="1" s="1"/>
  <c r="T7" i="1" l="1"/>
</calcChain>
</file>

<file path=xl/sharedStrings.xml><?xml version="1.0" encoding="utf-8"?>
<sst xmlns="http://schemas.openxmlformats.org/spreadsheetml/2006/main" count="42" uniqueCount="40">
  <si>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</si>
  <si>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</si>
  <si>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</si>
  <si>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</si>
  <si>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</si>
  <si>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</si>
  <si>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</si>
  <si>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</si>
  <si>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</si>
  <si>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</si>
  <si>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</si>
  <si>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</si>
  <si>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32321000-9 - Videoprojektory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</si>
  <si>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</si>
  <si>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</si>
  <si>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</si>
  <si>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</si>
  <si>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</si>
  <si>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</si>
  <si>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</si>
  <si>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</si>
  <si>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</si>
  <si>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</si>
  <si>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</si>
  <si>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</si>
  <si>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</si>
  <si>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</si>
  <si>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</si>
  <si>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</si>
  <si>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Pokud financováno z projektových prostředků, pak ŘEŠITEL uvede: NÁZEV A ČÍSLO DOTAČNÍHO PROJEKTU</t>
  </si>
  <si>
    <t>ks</t>
  </si>
  <si>
    <t>Samostatná faktura</t>
  </si>
  <si>
    <t>Projektor</t>
  </si>
  <si>
    <t>Příloha č. 2 Kupní smlouvy - technická specifikace
Audiovizuální technika (II.) 042 - 2023</t>
  </si>
  <si>
    <t>Tomáš Les,
Tel.: 735 715 986</t>
  </si>
  <si>
    <t>do 15.12.2023</t>
  </si>
  <si>
    <t>Termín dodání</t>
  </si>
  <si>
    <t>Univerzitní 20,   
301 00 Plzeň, 
 Provoz a služby - Správa budov,
místnost UI 122</t>
  </si>
  <si>
    <t>Záruka min. 36 měsíců a min. 12 000 hod. laser modul.</t>
  </si>
  <si>
    <t>Technologie bezlampová, 1chipový DLP&amp;LASER projektor s výkonem minimálně 10 000 lumen (dle mezinárodního standardu ISO/IEC 21118: 2020),
rozlišení min. FHD-WUXGA(1920x1200) s podporou 4K@60p zobrazení přes HDMI nebo DisplayPort.
Světelný zdroj laserové diody s životností minimálně 20 000 hodin.
Konektivita: vstupy minimálně: 2x HDMI (s podporou HDCP 2.3), 1x DisplayPort (s podporou HDCP 2.3), RS-232, 1x LAN pro řízení (standard IPv4, IPv6).
Osazen HDbaseT IN/OUT modul (jako „rozšiřující karta“ v SDM slotu pro standard AVoIP/distribuce signálu přes IP), tzn. projektor musí obsahovat min. 1x Intel-SDM kompatibilní slot pro budoucí možnost změny osazení konektivity.
Projektor musí zajistit minimálně níže uvedenou funkčnost:
• Funkce komunikace NFC chipem (pro rychlé nastavení a správu obsluhou, a to i bez připojení k elektr. energii), vč. k tomu dostupné ovládací aplikace.
• Funkce multi-laser diodový modul (tzn. v případě nastalé poruchy diod laser modulu projekce pokračuje dál s minimální ztrátou světelného výkonu rovnajícímu se hodnotě výkonu nefunkční laserové diody).
• Funkce pro víceprojekční spojený režim EDGE-BLENDING / spojené navázané projekce se SW-vybavením pro možnost přesného nastavení projekce a barevnosti spojených obsahů, tj. nastavení jasu pro sladění výsledného spojeného prolnutého obrazu, nastavení kontrastu pro eliminaci vnímání překrývajících se oblastí spojených projekcí.
• Funkce pro schopnost zobrazit signál v poměru 21:9 (jako nový standard videokonferenční online komunikace).
Projektor pro osazení výměnných objektivů s motorickým posunem, ZOOM a ostřením.
Uniformita obrazu ve srovnání "střed vs krajní polohy v rozích projekce" min. 90%.
Prachuodolné bezfiltrové provedení a chlazení v zapouzdřené optické cestě dle standardu IP5X Dust Protected.
Tichý provozní režim s ohledem na použití v posluchárně max. 38dB (při plném světelném výkonu).
Součástí je osazený motorizovaný objektiv v projekčním poměru pro docílení obrazu ze vzdál. cca d. 13,5 m na stávající užívané plátno š. 360 cm.
Projekční poměr osazeného objektivu musí umožnit takový rozsah, aby šlo později nastavit obraz projekce na uvažované změněné větší plátno šířky až 6 m při stejné vzdálenosti projektoru.
Záruka min. 36 měsíců a min. 12 000 hod. laser modul.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</si>
</sst>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4" fillId="0" borderId="0"/>
  </cellStyleXfs>
  <cellXfs count="72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2" borderId="3" xfId="0" applyFont="1" applyFill="1" applyBorder="1" applyAlignment="1">
      <alignment horizontal="center" vertical="center" textRotation="90" wrapText="1"/>
    </xf>
    <xf numFmtId="0" fontId="11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1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6" fillId="5" borderId="4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top" wrapText="1"/>
    </xf>
    <xf numFmtId="0" fontId="15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8" fillId="4" borderId="7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49" fontId="21" fillId="0" borderId="0" xfId="0" applyNumberFormat="1" applyFont="1" applyAlignment="1">
      <alignment vertical="center" wrapText="1"/>
    </xf>
    <xf numFmtId="3" fontId="0" fillId="2" borderId="3" xfId="0" applyNumberForma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left" vertical="center" wrapText="1" indent="1"/>
    </xf>
    <xf numFmtId="0" fontId="3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7" fillId="3" borderId="4" xfId="0" applyNumberFormat="1" applyFon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164" fontId="12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2" fillId="4" borderId="4" xfId="0" applyFont="1" applyFill="1" applyBorder="1" applyAlignment="1" applyProtection="1">
      <alignment horizontal="center" vertical="center" wrapText="1"/>
      <protection locked="0"/>
    </xf>
    <xf numFmtId="0" fontId="22" fillId="4" borderId="4" xfId="0" applyFon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7"/>
  <sheetViews>
    <sheetView tabSelected="1" zoomScale="68" zoomScaleNormal="68" workbookViewId="0">
      <selection activeCell="O7" sqref="O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5" style="1" customWidth="1"/>
    <col min="4" max="4" width="10.7109375" style="2" customWidth="1"/>
    <col min="5" max="5" width="10.28515625" style="3" customWidth="1"/>
    <col min="6" max="6" width="134.5703125" style="1" customWidth="1"/>
    <col min="7" max="7" width="27.85546875" style="1" customWidth="1"/>
    <col min="8" max="8" width="23" style="1" customWidth="1"/>
    <col min="9" max="9" width="24.140625" style="1" customWidth="1"/>
    <col min="10" max="10" width="16.5703125" style="1" customWidth="1"/>
    <col min="11" max="11" width="31.85546875" hidden="1" customWidth="1"/>
    <col min="12" max="12" width="28" customWidth="1"/>
    <col min="13" max="13" width="21.140625" customWidth="1"/>
    <col min="14" max="14" width="34" style="1" customWidth="1"/>
    <col min="15" max="15" width="23.28515625" style="1" customWidth="1"/>
    <col min="16" max="16" width="17.7109375" style="1" hidden="1" customWidth="1"/>
    <col min="17" max="17" width="21.5703125" customWidth="1"/>
    <col min="18" max="18" width="23.28515625" customWidth="1"/>
    <col min="19" max="19" width="20.7109375" bestFit="1" customWidth="1"/>
    <col min="20" max="20" width="21" customWidth="1"/>
    <col min="21" max="21" width="11.5703125" hidden="1" customWidth="1"/>
    <col min="22" max="22" width="33.85546875" style="4" customWidth="1"/>
  </cols>
  <sheetData>
    <row r="1" spans="1:22" ht="42.6" customHeight="1" x14ac:dyDescent="0.25">
      <c r="B1" s="57" t="s">
        <v>33</v>
      </c>
      <c r="C1" s="57"/>
      <c r="D1" s="57"/>
      <c r="E1" s="57"/>
      <c r="G1" s="40"/>
    </row>
    <row r="2" spans="1:22" ht="42" customHeight="1" x14ac:dyDescent="0.25">
      <c r="C2"/>
      <c r="D2" s="11"/>
      <c r="E2" s="5"/>
      <c r="F2" s="6"/>
      <c r="G2" s="58"/>
      <c r="H2" s="58"/>
      <c r="I2" s="58"/>
      <c r="J2" s="58"/>
      <c r="K2" s="58"/>
      <c r="L2" s="58"/>
      <c r="M2" s="58"/>
      <c r="N2" s="58"/>
      <c r="O2" s="6"/>
      <c r="P2" s="6"/>
      <c r="Q2" s="6"/>
      <c r="R2" s="6"/>
      <c r="T2" s="8"/>
      <c r="U2" s="9"/>
      <c r="V2" s="10"/>
    </row>
    <row r="3" spans="1:22" ht="42" customHeight="1" x14ac:dyDescent="0.25">
      <c r="B3" s="14"/>
      <c r="C3" s="12" t="s">
        <v>0</v>
      </c>
      <c r="D3" s="13"/>
      <c r="E3" s="13"/>
      <c r="F3" s="13"/>
      <c r="G3" s="58"/>
      <c r="H3" s="58"/>
      <c r="I3" s="58"/>
      <c r="J3" s="58"/>
      <c r="K3" s="58"/>
      <c r="L3" s="58"/>
      <c r="M3" s="58"/>
      <c r="N3" s="58"/>
      <c r="O3" s="35"/>
      <c r="P3" s="35"/>
      <c r="Q3" s="35"/>
      <c r="R3" s="35"/>
      <c r="T3" s="8"/>
    </row>
    <row r="4" spans="1:22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8"/>
      <c r="N4" s="6"/>
      <c r="O4" s="6"/>
      <c r="P4" s="6"/>
      <c r="Q4" s="8"/>
      <c r="R4" s="8"/>
      <c r="T4" s="8"/>
    </row>
    <row r="5" spans="1:22" ht="34.5" customHeight="1" thickBot="1" x14ac:dyDescent="0.3">
      <c r="B5" s="17"/>
      <c r="C5" s="18"/>
      <c r="D5" s="19"/>
      <c r="E5" s="19"/>
      <c r="F5" s="6"/>
      <c r="G5" s="38" t="s">
        <v>2</v>
      </c>
      <c r="H5" s="38" t="s">
        <v>2</v>
      </c>
      <c r="I5" s="6"/>
      <c r="J5" s="6"/>
      <c r="N5" s="6"/>
      <c r="O5" s="21"/>
      <c r="P5" s="21"/>
      <c r="R5" s="20" t="s">
        <v>2</v>
      </c>
      <c r="V5" s="7"/>
    </row>
    <row r="6" spans="1:22" ht="67.150000000000006" customHeight="1" thickTop="1" thickBot="1" x14ac:dyDescent="0.3">
      <c r="B6" s="22" t="s">
        <v>3</v>
      </c>
      <c r="C6" s="23" t="s">
        <v>13</v>
      </c>
      <c r="D6" s="23" t="s">
        <v>4</v>
      </c>
      <c r="E6" s="23" t="s">
        <v>14</v>
      </c>
      <c r="F6" s="23" t="s">
        <v>15</v>
      </c>
      <c r="G6" s="39" t="s">
        <v>5</v>
      </c>
      <c r="H6" s="39" t="s">
        <v>27</v>
      </c>
      <c r="I6" s="34" t="s">
        <v>16</v>
      </c>
      <c r="J6" s="34" t="s">
        <v>17</v>
      </c>
      <c r="K6" s="23" t="s">
        <v>29</v>
      </c>
      <c r="L6" s="34" t="s">
        <v>18</v>
      </c>
      <c r="M6" s="36" t="s">
        <v>19</v>
      </c>
      <c r="N6" s="34" t="s">
        <v>20</v>
      </c>
      <c r="O6" s="23" t="s">
        <v>36</v>
      </c>
      <c r="P6" s="34" t="s">
        <v>21</v>
      </c>
      <c r="Q6" s="23" t="s">
        <v>6</v>
      </c>
      <c r="R6" s="24" t="s">
        <v>7</v>
      </c>
      <c r="S6" s="56" t="s">
        <v>8</v>
      </c>
      <c r="T6" s="56" t="s">
        <v>9</v>
      </c>
      <c r="U6" s="34" t="s">
        <v>22</v>
      </c>
      <c r="V6" s="34" t="s">
        <v>23</v>
      </c>
    </row>
    <row r="7" spans="1:22" ht="409.5" customHeight="1" thickTop="1" thickBot="1" x14ac:dyDescent="0.3">
      <c r="A7" s="25"/>
      <c r="B7" s="41">
        <v>1</v>
      </c>
      <c r="C7" s="54" t="s">
        <v>32</v>
      </c>
      <c r="D7" s="42">
        <v>1</v>
      </c>
      <c r="E7" s="43" t="s">
        <v>30</v>
      </c>
      <c r="F7" s="44" t="s">
        <v>39</v>
      </c>
      <c r="G7" s="70"/>
      <c r="H7" s="71"/>
      <c r="I7" s="45" t="s">
        <v>31</v>
      </c>
      <c r="J7" s="46" t="s">
        <v>28</v>
      </c>
      <c r="K7" s="47"/>
      <c r="L7" s="48" t="s">
        <v>38</v>
      </c>
      <c r="M7" s="54" t="s">
        <v>34</v>
      </c>
      <c r="N7" s="48" t="s">
        <v>37</v>
      </c>
      <c r="O7" s="49" t="s">
        <v>35</v>
      </c>
      <c r="P7" s="50">
        <f>D7*Q7</f>
        <v>450000</v>
      </c>
      <c r="Q7" s="51">
        <v>450000</v>
      </c>
      <c r="R7" s="69"/>
      <c r="S7" s="52">
        <f>D7*R7</f>
        <v>0</v>
      </c>
      <c r="T7" s="53" t="str">
        <f t="shared" ref="T7" si="0">IF(ISNUMBER(R7), IF(R7&gt;Q7,"NEVYHOVUJE","VYHOVUJE")," ")</f>
        <v xml:space="preserve"> </v>
      </c>
      <c r="U7" s="43"/>
      <c r="V7" s="43" t="s">
        <v>12</v>
      </c>
    </row>
    <row r="8" spans="1:22" ht="13.5" customHeight="1" thickTop="1" thickBot="1" x14ac:dyDescent="0.3">
      <c r="C8"/>
      <c r="D8"/>
      <c r="E8"/>
      <c r="F8"/>
      <c r="G8"/>
      <c r="H8"/>
      <c r="I8"/>
      <c r="J8"/>
      <c r="N8"/>
      <c r="O8"/>
      <c r="P8"/>
      <c r="S8" s="37"/>
    </row>
    <row r="9" spans="1:22" ht="49.5" customHeight="1" thickTop="1" thickBot="1" x14ac:dyDescent="0.3">
      <c r="B9" s="64" t="s">
        <v>26</v>
      </c>
      <c r="C9" s="65"/>
      <c r="D9" s="65"/>
      <c r="E9" s="65"/>
      <c r="F9" s="65"/>
      <c r="G9" s="65"/>
      <c r="H9" s="55"/>
      <c r="I9" s="26"/>
      <c r="J9" s="26"/>
      <c r="K9" s="26"/>
      <c r="L9" s="27"/>
      <c r="M9" s="7"/>
      <c r="N9" s="7"/>
      <c r="O9" s="28"/>
      <c r="P9" s="28"/>
      <c r="Q9" s="29" t="s">
        <v>10</v>
      </c>
      <c r="R9" s="66" t="s">
        <v>11</v>
      </c>
      <c r="S9" s="67"/>
      <c r="T9" s="68"/>
      <c r="U9" s="21"/>
      <c r="V9" s="30"/>
    </row>
    <row r="10" spans="1:22" ht="53.25" customHeight="1" thickTop="1" thickBot="1" x14ac:dyDescent="0.3">
      <c r="B10" s="63" t="s">
        <v>24</v>
      </c>
      <c r="C10" s="63"/>
      <c r="D10" s="63"/>
      <c r="E10" s="63"/>
      <c r="F10" s="63"/>
      <c r="G10" s="63"/>
      <c r="H10" s="63"/>
      <c r="I10" s="31"/>
      <c r="L10" s="11"/>
      <c r="M10" s="11"/>
      <c r="N10" s="11"/>
      <c r="O10" s="32"/>
      <c r="P10" s="32"/>
      <c r="Q10" s="33">
        <f>SUM(P7:P7)</f>
        <v>450000</v>
      </c>
      <c r="R10" s="59">
        <f>SUM(S7:S7)</f>
        <v>0</v>
      </c>
      <c r="S10" s="60"/>
      <c r="T10" s="61"/>
    </row>
    <row r="11" spans="1:22" ht="15.75" thickTop="1" x14ac:dyDescent="0.25">
      <c r="B11" s="62" t="s">
        <v>25</v>
      </c>
      <c r="C11" s="62"/>
      <c r="D11" s="62"/>
      <c r="E11" s="62"/>
      <c r="F11" s="62"/>
    </row>
    <row r="12" spans="1:22" ht="14.25" customHeight="1" x14ac:dyDescent="0.25"/>
    <row r="13" spans="1:22" ht="14.25" customHeight="1" x14ac:dyDescent="0.25"/>
    <row r="14" spans="1:22" ht="14.25" customHeight="1" x14ac:dyDescent="0.25"/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7JAkGLQEfAOR4iUm1sjr/+h28WFTwMjbUdDQjJb9noJvgGQoEflWUgzZMS+BGnX3ctWZCO8fpUGCMyfOPvETpQ==" saltValue="gxEIG9a29J8QX2nx5yiIow==" spinCount="100000" sheet="1" objects="1" scenarios="1"/>
  <mergeCells count="7">
    <mergeCell ref="B1:E1"/>
    <mergeCell ref="G2:N3"/>
    <mergeCell ref="R10:T10"/>
    <mergeCell ref="B11:F11"/>
    <mergeCell ref="B10:H10"/>
    <mergeCell ref="B9:G9"/>
    <mergeCell ref="R9:T9"/>
  </mergeCells>
  <conditionalFormatting sqref="D7">
    <cfRule type="containsBlanks" dxfId="6" priority="1">
      <formula>LEN(TRIM(D7))=0</formula>
    </cfRule>
  </conditionalFormatting>
  <conditionalFormatting sqref="G7:H7 R7">
    <cfRule type="notContainsBlanks" dxfId="5" priority="41">
      <formula>LEN(TRIM(G7))&gt;0</formula>
    </cfRule>
    <cfRule type="notContainsBlanks" dxfId="4" priority="42">
      <formula>LEN(TRIM(G7))&gt;0</formula>
    </cfRule>
    <cfRule type="containsBlanks" dxfId="3" priority="44">
      <formula>LEN(TRIM(G7))=0</formula>
    </cfRule>
  </conditionalFormatting>
  <conditionalFormatting sqref="G7:H7">
    <cfRule type="notContainsBlanks" dxfId="2" priority="40">
      <formula>LEN(TRIM(G7))&gt;0</formula>
    </cfRule>
  </conditionalFormatting>
  <conditionalFormatting sqref="T7">
    <cfRule type="cellIs" dxfId="1" priority="63" operator="equal">
      <formula>"NEVYHOVUJE"</formula>
    </cfRule>
    <cfRule type="cellIs" dxfId="0" priority="64" operator="equal">
      <formula>"VYHOVUJE"</formula>
    </cfRule>
  </conditionalFormatting>
  <dataValidations count="2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" xr:uid="{FEE879A1-3785-4154-A7E4-C2775DBC6DD4}">
      <formula1>"ks,bal,sada,"</formula1>
    </dataValidation>
  </dataValidations>
  <pageMargins left="7.874015748031496E-2" right="0.11811023622047245" top="0.31496062992125984" bottom="0.35433070866141736" header="0.15748031496062992" footer="0.19685039370078741"/>
  <pageSetup paperSize="9" scale="26" orientation="landscape" r:id="rId1"/>
  <headerFooter>
    <oddFooter>&amp;C&amp;P z 2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2023-10-16T07:27:51Z</cp:lastPrinted>
  <dcterms:created xsi:type="dcterms:W3CDTF">2014-03-05T12:43:32Z</dcterms:created>
  <dcterms:modified xsi:type="dcterms:W3CDTF">2023-10-16T09:41:35Z</dcterms:modified>
</cp:coreProperties>
</file>